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excel\DPLG\MIG\MIG 2014-2015\November 2014\"/>
    </mc:Choice>
  </mc:AlternateContent>
  <bookViews>
    <workbookView xWindow="0" yWindow="0" windowWidth="24000" windowHeight="9735"/>
  </bookViews>
  <sheets>
    <sheet name="Project details" sheetId="1" r:id="rId1"/>
    <sheet name="Completed" sheetId="5" r:id="rId2"/>
  </sheets>
  <definedNames>
    <definedName name="_xlnm.Print_Area" localSheetId="1">Completed!$A$1:$AB$34</definedName>
  </definedNames>
  <calcPr calcId="152511"/>
</workbook>
</file>

<file path=xl/calcChain.xml><?xml version="1.0" encoding="utf-8"?>
<calcChain xmlns="http://schemas.openxmlformats.org/spreadsheetml/2006/main">
  <c r="X10" i="1" l="1"/>
  <c r="BA9" i="1"/>
  <c r="BA11" i="1" l="1"/>
  <c r="BA12" i="1"/>
  <c r="BB12" i="1" s="1"/>
  <c r="BA8" i="1"/>
  <c r="AZ12" i="1"/>
  <c r="AS12" i="1"/>
  <c r="X12" i="1"/>
  <c r="AZ9" i="1" l="1"/>
  <c r="AZ11" i="1"/>
  <c r="AS9" i="1"/>
  <c r="AS11" i="1"/>
  <c r="AZ8" i="1"/>
  <c r="AS8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X9" i="1"/>
  <c r="BB9" i="1" s="1"/>
  <c r="X11" i="1"/>
  <c r="BB11" i="1" s="1"/>
  <c r="X8" i="1"/>
  <c r="BB8" i="1" s="1"/>
  <c r="X21" i="1" l="1"/>
</calcChain>
</file>

<file path=xl/comments1.xml><?xml version="1.0" encoding="utf-8"?>
<comments xmlns="http://schemas.openxmlformats.org/spreadsheetml/2006/main">
  <authors>
    <author>LesegoM</author>
    <author>Tharine</author>
  </authors>
  <commentList>
    <comment ref="K5" authorId="0" shape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  <comment ref="A9" authorId="1" shapeId="0">
      <text>
        <r>
          <rPr>
            <b/>
            <sz val="9"/>
            <color indexed="81"/>
            <rFont val="Tahoma"/>
            <family val="2"/>
          </rPr>
          <t xml:space="preserve">MIG 1278
</t>
        </r>
      </text>
    </comment>
    <comment ref="A10" authorId="1" shapeId="0">
      <text>
        <r>
          <rPr>
            <sz val="9"/>
            <color indexed="81"/>
            <rFont val="Tahoma"/>
            <family val="2"/>
          </rPr>
          <t xml:space="preserve">MIG 1279
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  <author>LesegoM</author>
  </authors>
  <commentList>
    <comment ref="B5" authorId="0" shape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As appearing on the project approval letter.
</t>
        </r>
      </text>
    </comment>
    <comment ref="K5" authorId="1" shape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</commentList>
</comments>
</file>

<file path=xl/sharedStrings.xml><?xml version="1.0" encoding="utf-8"?>
<sst xmlns="http://schemas.openxmlformats.org/spreadsheetml/2006/main" count="289" uniqueCount="121">
  <si>
    <t>MIS Form ID</t>
  </si>
  <si>
    <t>New / Rehabilitate</t>
  </si>
  <si>
    <t>Bulk Project (Yes / No)</t>
  </si>
  <si>
    <t>Internal Reticulation (Yes / No)</t>
  </si>
  <si>
    <t>Rural / Urban</t>
  </si>
  <si>
    <t>Total Project Cost</t>
  </si>
  <si>
    <t>Registered MIG Funds</t>
  </si>
  <si>
    <t>Counter Funding</t>
  </si>
  <si>
    <t>Adult Men</t>
  </si>
  <si>
    <t>Adult Women</t>
  </si>
  <si>
    <t>Young Men</t>
  </si>
  <si>
    <t>Young Women</t>
  </si>
  <si>
    <t>PWD Men</t>
  </si>
  <si>
    <t>PWD Women</t>
  </si>
  <si>
    <t>Total</t>
  </si>
  <si>
    <t>Completed</t>
  </si>
  <si>
    <t>SIGNED BY MUNICIPAL MANAGER (Or delegated person, include letter of delegation)</t>
  </si>
  <si>
    <t>NAME:</t>
  </si>
  <si>
    <t>SIGNATURE:</t>
  </si>
  <si>
    <t>DATE:</t>
  </si>
  <si>
    <t>CONTACT DETAILS:</t>
  </si>
  <si>
    <t>CHIEF FINANCIAL OFFICER</t>
  </si>
  <si>
    <t>Reason for variance (per project)</t>
  </si>
  <si>
    <t>Remedial action (per project)</t>
  </si>
  <si>
    <t>Project location: Ward No and  Village Name (MIG1 - 3.3)</t>
  </si>
  <si>
    <t>MIG 1</t>
  </si>
  <si>
    <t>Project Title</t>
  </si>
  <si>
    <t>MIG 1 or PMU</t>
  </si>
  <si>
    <t>MIG Category (B,P or E)</t>
  </si>
  <si>
    <t>MIG 1 - 3.2</t>
  </si>
  <si>
    <t>MIG 1 - 3.4</t>
  </si>
  <si>
    <t>MIG 1 - 6.</t>
  </si>
  <si>
    <t>MIG 1 - 4.1</t>
  </si>
  <si>
    <t xml:space="preserve">Planned poor households or km's </t>
  </si>
  <si>
    <t>Project Status  (Not registered, Registered, Design &amp; Tender, Contractor appointed, Construction &lt;=25%, &lt;=50%, &lt;=75%, &lt;=99%, completed, retention)</t>
  </si>
  <si>
    <t>As per IP</t>
  </si>
  <si>
    <t>MIG1 - 3.4</t>
  </si>
  <si>
    <t>Total Actual Expenditure on MIG  funds in Previous FYs (incl 2012/13)</t>
  </si>
  <si>
    <t>EMPLOYMENT FIGURES
(person days)</t>
  </si>
  <si>
    <t xml:space="preserve"> EPWP
 (Yes / No)</t>
  </si>
  <si>
    <t>MONTH:</t>
  </si>
  <si>
    <t>MUNICIPALITY:</t>
  </si>
  <si>
    <t>MUNICIPAL INFRASTRUCTURE GRANT MONTHLY AND QUARTERLY REPORTING TEMPLATE</t>
  </si>
  <si>
    <t>Project start date
yy-mm-dd</t>
  </si>
  <si>
    <t>Project end date
yy-mm-dd</t>
  </si>
  <si>
    <t>Project Type (water, sanitation etc)</t>
  </si>
  <si>
    <t xml:space="preserve">Project Status </t>
  </si>
  <si>
    <t>Nat / Prov Project Registration Number (as on the registration letter)</t>
  </si>
  <si>
    <t>Planned poor households benefitted or km's roads constructed</t>
  </si>
  <si>
    <t>Planned poor households benefitted or km's roads constructed in 2013/14 FY</t>
  </si>
  <si>
    <t>Progress in previous FY(s) - Poor households benefitted or km's roads constructed</t>
  </si>
  <si>
    <t>Progress in current FY  - Poor households benefitted or km's roads constructed</t>
  </si>
  <si>
    <t>PREVIOUS EMPLOYMENT FIGURES
(person days)</t>
  </si>
  <si>
    <t>Kareeberg NC074</t>
  </si>
  <si>
    <t>CS/NC/2354/07/09</t>
  </si>
  <si>
    <t>Carnarvon Ward 2</t>
  </si>
  <si>
    <t>Upgrading of Sport Complex</t>
  </si>
  <si>
    <t>B</t>
  </si>
  <si>
    <t>MIG/NC0359/R,ST/10/13</t>
  </si>
  <si>
    <t>Streets and Stormwater</t>
  </si>
  <si>
    <t>Vosburg Ward 3</t>
  </si>
  <si>
    <t>MIG/NC0358/R,ST/11/13</t>
  </si>
  <si>
    <t>MIG/NC0357/R,ST/11/13</t>
  </si>
  <si>
    <t>Vanwyksvlei Ward 4</t>
  </si>
  <si>
    <t>Sport &amp; Recreation</t>
  </si>
  <si>
    <t>Roads</t>
  </si>
  <si>
    <t>New</t>
  </si>
  <si>
    <t>No</t>
  </si>
  <si>
    <t>Rural</t>
  </si>
  <si>
    <t>Registered</t>
  </si>
  <si>
    <t>Construction</t>
  </si>
  <si>
    <t>June 2007</t>
  </si>
  <si>
    <t>Apr 2012</t>
  </si>
  <si>
    <t>-</t>
  </si>
  <si>
    <t>PB Rossouw</t>
  </si>
  <si>
    <t>A van Schalkwyk</t>
  </si>
  <si>
    <t>053 382 3012</t>
  </si>
  <si>
    <t xml:space="preserve">Budgeted MIG Funds                 (2014/15) </t>
  </si>
  <si>
    <t>Total Actual Expenditure on MIG  funds in Previous FYs (incl 2013/14)</t>
  </si>
  <si>
    <t xml:space="preserve">Current FY - Total Actual Expenditure on MIG funds in the 2014/15 FY </t>
  </si>
  <si>
    <t>Kareeberg</t>
  </si>
  <si>
    <t>C/NC0166/W/02/04</t>
  </si>
  <si>
    <t>MIG/NC0156/S/07/10</t>
  </si>
  <si>
    <t>MIGNC0172/S/07/09</t>
  </si>
  <si>
    <t>MIG/NC0182/S/07/08</t>
  </si>
  <si>
    <t>MIG/NC0299/S/09/10</t>
  </si>
  <si>
    <t>MIG/NC0297/SW/09/11</t>
  </si>
  <si>
    <t>MIG/NC0298/SW/09/10</t>
  </si>
  <si>
    <t>MIG/NC0338/CL//10/12</t>
  </si>
  <si>
    <t>MIG/NC0366/CL/10/12</t>
  </si>
  <si>
    <t>MIG/NC0337/CL/10/11</t>
  </si>
  <si>
    <t>MIG/NC0391/S/10/12</t>
  </si>
  <si>
    <t>MIG/NC0466/CL/12/13</t>
  </si>
  <si>
    <t>301: Carnarvon Bulk Water</t>
  </si>
  <si>
    <t>272: Carnarvon/Bonteheuwel Sewer Reticulation 620 erven &amp; outfall line, pump station, rising main</t>
  </si>
  <si>
    <t>422: Carnarvon Rehab of Oxidation Pond system</t>
  </si>
  <si>
    <t>417: Carnarvon Eradication of 125 bucket toilets</t>
  </si>
  <si>
    <t>953: Vanwyksvlei Septic tank, sludge drying beds &amp; lined evaporation pond</t>
  </si>
  <si>
    <t>952: Vanwyksvlei solid waste site</t>
  </si>
  <si>
    <t>931: Vosburg solid waste site</t>
  </si>
  <si>
    <t>1036: Carnarvon High Mast lights</t>
  </si>
  <si>
    <t>1037: Vanwyksvlei High Mast lights</t>
  </si>
  <si>
    <t>1038: Vosburg High Mast Lights</t>
  </si>
  <si>
    <t>11033:  Vosburg Permitation &amp; Upgrading of WWTW</t>
  </si>
  <si>
    <t>MIG 1238: Carnarvon High Mast Lights</t>
  </si>
  <si>
    <t>Water</t>
  </si>
  <si>
    <t>Sanitation</t>
  </si>
  <si>
    <t>Solid Waste Removal</t>
  </si>
  <si>
    <t>Street/Community Lighting</t>
  </si>
  <si>
    <t>Balans 1 Julie 2014</t>
  </si>
  <si>
    <t>29-08-2014</t>
  </si>
  <si>
    <t>P.B. Rossouw</t>
  </si>
  <si>
    <t>August 2014</t>
  </si>
  <si>
    <t>einde Junie</t>
  </si>
  <si>
    <t>einde Augustus</t>
  </si>
  <si>
    <t>MIG/NC0542/R,ST/14/16</t>
  </si>
  <si>
    <t>Streets and Stormwater Phase 2</t>
  </si>
  <si>
    <t>MIG/NC0541/R,ST/14/16</t>
  </si>
  <si>
    <t>November 2014</t>
  </si>
  <si>
    <t>30-11-2014</t>
  </si>
  <si>
    <t>Balans uitstaande
30-11-2014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</si>
</sst>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#,##0.00_ ;[Red]\-#,##0.00\ 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0" fillId="0" borderId="2" xfId="0" applyBorder="1"/>
    <xf numFmtId="0" fontId="10" fillId="0" borderId="0" xfId="0" applyFont="1" applyBorder="1"/>
    <xf numFmtId="0" fontId="10" fillId="0" borderId="0" xfId="0" applyFont="1"/>
    <xf numFmtId="0" fontId="10" fillId="0" borderId="6" xfId="0" applyFont="1" applyBorder="1"/>
    <xf numFmtId="0" fontId="10" fillId="0" borderId="4" xfId="0" applyFont="1" applyBorder="1"/>
    <xf numFmtId="0" fontId="2" fillId="8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10" fillId="2" borderId="2" xfId="0" applyFont="1" applyFill="1" applyBorder="1"/>
    <xf numFmtId="0" fontId="0" fillId="3" borderId="2" xfId="0" applyFill="1" applyBorder="1"/>
    <xf numFmtId="0" fontId="0" fillId="0" borderId="7" xfId="0" applyBorder="1"/>
    <xf numFmtId="0" fontId="1" fillId="0" borderId="0" xfId="0" applyFont="1"/>
    <xf numFmtId="0" fontId="11" fillId="0" borderId="0" xfId="0" applyFont="1"/>
    <xf numFmtId="0" fontId="0" fillId="0" borderId="2" xfId="0" applyFill="1" applyBorder="1"/>
    <xf numFmtId="0" fontId="0" fillId="0" borderId="0" xfId="0" applyProtection="1">
      <protection locked="0"/>
    </xf>
    <xf numFmtId="17" fontId="0" fillId="0" borderId="7" xfId="0" quotePrefix="1" applyNumberFormat="1" applyBorder="1"/>
    <xf numFmtId="17" fontId="0" fillId="0" borderId="2" xfId="0" quotePrefix="1" applyNumberFormat="1" applyFill="1" applyBorder="1"/>
    <xf numFmtId="0" fontId="0" fillId="0" borderId="2" xfId="0" quotePrefix="1" applyFill="1" applyBorder="1"/>
    <xf numFmtId="3" fontId="0" fillId="0" borderId="2" xfId="0" applyNumberFormat="1" applyBorder="1"/>
    <xf numFmtId="4" fontId="0" fillId="0" borderId="2" xfId="0" applyNumberFormat="1" applyBorder="1"/>
    <xf numFmtId="43" fontId="0" fillId="0" borderId="2" xfId="0" applyNumberFormat="1" applyBorder="1"/>
    <xf numFmtId="3" fontId="10" fillId="0" borderId="4" xfId="0" quotePrefix="1" applyNumberFormat="1" applyFont="1" applyBorder="1"/>
    <xf numFmtId="0" fontId="10" fillId="0" borderId="6" xfId="0" quotePrefix="1" applyFont="1" applyBorder="1"/>
    <xf numFmtId="0" fontId="10" fillId="0" borderId="4" xfId="0" quotePrefix="1" applyFont="1" applyBorder="1"/>
    <xf numFmtId="0" fontId="12" fillId="0" borderId="0" xfId="0" applyFont="1"/>
    <xf numFmtId="0" fontId="13" fillId="0" borderId="0" xfId="0" applyFont="1"/>
    <xf numFmtId="0" fontId="12" fillId="0" borderId="7" xfId="0" applyFont="1" applyBorder="1"/>
    <xf numFmtId="17" fontId="12" fillId="0" borderId="7" xfId="0" quotePrefix="1" applyNumberFormat="1" applyFont="1" applyBorder="1"/>
    <xf numFmtId="0" fontId="14" fillId="0" borderId="0" xfId="0" applyFont="1"/>
    <xf numFmtId="0" fontId="14" fillId="2" borderId="2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14" fillId="4" borderId="2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center" vertical="top" wrapText="1"/>
    </xf>
    <xf numFmtId="0" fontId="14" fillId="8" borderId="2" xfId="0" applyFont="1" applyFill="1" applyBorder="1" applyAlignment="1">
      <alignment horizontal="center" vertical="top" wrapText="1"/>
    </xf>
    <xf numFmtId="0" fontId="14" fillId="7" borderId="2" xfId="0" applyFont="1" applyFill="1" applyBorder="1" applyAlignment="1">
      <alignment horizontal="center" vertical="top" wrapText="1"/>
    </xf>
    <xf numFmtId="164" fontId="14" fillId="7" borderId="2" xfId="0" applyNumberFormat="1" applyFont="1" applyFill="1" applyBorder="1" applyAlignment="1">
      <alignment horizontal="center" vertical="top" wrapText="1"/>
    </xf>
    <xf numFmtId="0" fontId="12" fillId="0" borderId="2" xfId="0" applyFont="1" applyBorder="1"/>
    <xf numFmtId="0" fontId="12" fillId="0" borderId="2" xfId="0" applyFont="1" applyFill="1" applyBorder="1"/>
    <xf numFmtId="0" fontId="12" fillId="3" borderId="2" xfId="0" applyFont="1" applyFill="1" applyBorder="1"/>
    <xf numFmtId="0" fontId="12" fillId="0" borderId="2" xfId="0" applyFont="1" applyBorder="1" applyAlignment="1">
      <alignment wrapText="1"/>
    </xf>
    <xf numFmtId="0" fontId="17" fillId="0" borderId="0" xfId="0" applyFont="1"/>
    <xf numFmtId="0" fontId="17" fillId="0" borderId="0" xfId="0" applyFont="1" applyBorder="1"/>
    <xf numFmtId="0" fontId="17" fillId="0" borderId="6" xfId="0" applyFont="1" applyBorder="1"/>
    <xf numFmtId="0" fontId="17" fillId="0" borderId="4" xfId="0" applyFont="1" applyBorder="1"/>
    <xf numFmtId="0" fontId="12" fillId="0" borderId="2" xfId="0" applyFont="1" applyBorder="1" applyAlignment="1">
      <alignment horizontal="left" wrapText="1"/>
    </xf>
    <xf numFmtId="43" fontId="0" fillId="0" borderId="0" xfId="0" applyNumberFormat="1"/>
    <xf numFmtId="0" fontId="2" fillId="0" borderId="0" xfId="0" applyFont="1" applyAlignment="1">
      <alignment wrapText="1"/>
    </xf>
    <xf numFmtId="3" fontId="17" fillId="0" borderId="6" xfId="0" quotePrefix="1" applyNumberFormat="1" applyFont="1" applyBorder="1"/>
    <xf numFmtId="3" fontId="17" fillId="0" borderId="4" xfId="0" quotePrefix="1" applyNumberFormat="1" applyFont="1" applyBorder="1"/>
    <xf numFmtId="0" fontId="0" fillId="2" borderId="2" xfId="0" applyFill="1" applyBorder="1"/>
    <xf numFmtId="17" fontId="0" fillId="2" borderId="2" xfId="0" quotePrefix="1" applyNumberFormat="1" applyFill="1" applyBorder="1"/>
    <xf numFmtId="4" fontId="0" fillId="2" borderId="2" xfId="0" applyNumberFormat="1" applyFill="1" applyBorder="1"/>
    <xf numFmtId="3" fontId="0" fillId="2" borderId="2" xfId="0" applyNumberFormat="1" applyFill="1" applyBorder="1"/>
    <xf numFmtId="43" fontId="0" fillId="2" borderId="2" xfId="0" applyNumberFormat="1" applyFill="1" applyBorder="1"/>
    <xf numFmtId="43" fontId="0" fillId="2" borderId="0" xfId="0" applyNumberFormat="1" applyFill="1"/>
    <xf numFmtId="0" fontId="0" fillId="2" borderId="0" xfId="0" applyFill="1"/>
    <xf numFmtId="0" fontId="8" fillId="6" borderId="2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17" fontId="2" fillId="7" borderId="1" xfId="0" applyNumberFormat="1" applyFont="1" applyFill="1" applyBorder="1" applyAlignment="1">
      <alignment horizontal="center" vertical="top" wrapText="1"/>
    </xf>
    <xf numFmtId="17" fontId="2" fillId="7" borderId="3" xfId="0" applyNumberFormat="1" applyFont="1" applyFill="1" applyBorder="1" applyAlignment="1">
      <alignment horizontal="center" vertical="top" wrapText="1"/>
    </xf>
    <xf numFmtId="17" fontId="2" fillId="7" borderId="5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164" fontId="2" fillId="7" borderId="1" xfId="0" applyNumberFormat="1" applyFont="1" applyFill="1" applyBorder="1" applyAlignment="1">
      <alignment horizontal="center" vertical="top" wrapText="1"/>
    </xf>
    <xf numFmtId="164" fontId="2" fillId="7" borderId="3" xfId="0" applyNumberFormat="1" applyFont="1" applyFill="1" applyBorder="1" applyAlignment="1">
      <alignment horizontal="center" vertical="top" wrapText="1"/>
    </xf>
    <xf numFmtId="164" fontId="2" fillId="7" borderId="5" xfId="0" applyNumberFormat="1" applyFont="1" applyFill="1" applyBorder="1" applyAlignment="1">
      <alignment horizontal="center" vertical="top" wrapText="1"/>
    </xf>
    <xf numFmtId="0" fontId="2" fillId="8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164" fontId="14" fillId="7" borderId="1" xfId="0" applyNumberFormat="1" applyFont="1" applyFill="1" applyBorder="1" applyAlignment="1">
      <alignment horizontal="center" vertical="top" wrapText="1"/>
    </xf>
    <xf numFmtId="164" fontId="14" fillId="7" borderId="3" xfId="0" applyNumberFormat="1" applyFont="1" applyFill="1" applyBorder="1" applyAlignment="1">
      <alignment horizontal="center" vertical="top" wrapText="1"/>
    </xf>
    <xf numFmtId="164" fontId="14" fillId="7" borderId="5" xfId="0" applyNumberFormat="1" applyFont="1" applyFill="1" applyBorder="1" applyAlignment="1">
      <alignment horizontal="center" vertical="top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0" fontId="16" fillId="0" borderId="0" xfId="0" applyFont="1" applyAlignment="1">
      <alignment horizontal="center" wrapText="1"/>
    </xf>
    <xf numFmtId="164" fontId="14" fillId="7" borderId="2" xfId="0" applyNumberFormat="1" applyFont="1" applyFill="1" applyBorder="1" applyAlignment="1">
      <alignment horizontal="center" vertical="top" wrapText="1"/>
    </xf>
    <xf numFmtId="0" fontId="14" fillId="5" borderId="1" xfId="0" applyFont="1" applyFill="1" applyBorder="1" applyAlignment="1">
      <alignment horizontal="center" vertical="top" wrapText="1"/>
    </xf>
    <xf numFmtId="0" fontId="14" fillId="5" borderId="3" xfId="0" applyFont="1" applyFill="1" applyBorder="1" applyAlignment="1">
      <alignment horizontal="center" vertical="top" wrapText="1"/>
    </xf>
    <xf numFmtId="0" fontId="14" fillId="5" borderId="5" xfId="0" applyFont="1" applyFill="1" applyBorder="1" applyAlignment="1">
      <alignment horizontal="center" vertical="top" wrapText="1"/>
    </xf>
    <xf numFmtId="0" fontId="14" fillId="6" borderId="1" xfId="0" applyFont="1" applyFill="1" applyBorder="1" applyAlignment="1">
      <alignment horizontal="center" vertical="top" wrapText="1"/>
    </xf>
    <xf numFmtId="0" fontId="14" fillId="6" borderId="3" xfId="0" applyFont="1" applyFill="1" applyBorder="1" applyAlignment="1">
      <alignment horizontal="center" vertical="top" wrapText="1"/>
    </xf>
    <xf numFmtId="0" fontId="14" fillId="6" borderId="5" xfId="0" applyFont="1" applyFill="1" applyBorder="1" applyAlignment="1">
      <alignment horizontal="center" vertical="top" wrapText="1"/>
    </xf>
    <xf numFmtId="0" fontId="14" fillId="8" borderId="2" xfId="0" applyFont="1" applyFill="1" applyBorder="1" applyAlignment="1">
      <alignment horizontal="center" vertical="top" wrapText="1"/>
    </xf>
    <xf numFmtId="0" fontId="14" fillId="7" borderId="2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5" fillId="6" borderId="2" xfId="0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top" wrapText="1"/>
    </xf>
    <xf numFmtId="0" fontId="14" fillId="3" borderId="5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0" fontId="14" fillId="3" borderId="3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14" fillId="4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161925</xdr:rowOff>
    </xdr:from>
    <xdr:to>
      <xdr:col>2</xdr:col>
      <xdr:colOff>533400</xdr:colOff>
      <xdr:row>3</xdr:row>
      <xdr:rowOff>133350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0" y="161925"/>
          <a:ext cx="21526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133350</xdr:rowOff>
    </xdr:from>
    <xdr:to>
      <xdr:col>2</xdr:col>
      <xdr:colOff>523875</xdr:colOff>
      <xdr:row>3</xdr:row>
      <xdr:rowOff>104775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133350"/>
          <a:ext cx="1590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C34"/>
  <sheetViews>
    <sheetView tabSelected="1" topLeftCell="AO9" workbookViewId="0">
      <selection activeCell="BF17" sqref="BF17"/>
    </sheetView>
  </sheetViews>
  <sheetFormatPr defaultRowHeight="15" x14ac:dyDescent="0.25"/>
  <cols>
    <col min="1" max="1" width="7.140625" customWidth="1"/>
    <col min="2" max="2" width="23.5703125" customWidth="1"/>
    <col min="3" max="3" width="19" customWidth="1"/>
    <col min="4" max="4" width="28.7109375" customWidth="1"/>
    <col min="5" max="5" width="11" customWidth="1"/>
    <col min="6" max="6" width="17.140625" customWidth="1"/>
    <col min="7" max="7" width="10.140625" customWidth="1"/>
    <col min="8" max="8" width="9.42578125" customWidth="1"/>
    <col min="9" max="9" width="10.28515625" customWidth="1"/>
    <col min="10" max="11" width="9.42578125" customWidth="1"/>
    <col min="12" max="15" width="14.28515625" customWidth="1"/>
    <col min="16" max="16" width="16.28515625" customWidth="1"/>
    <col min="18" max="18" width="10.5703125" customWidth="1"/>
    <col min="19" max="20" width="13.42578125" bestFit="1" customWidth="1"/>
    <col min="21" max="21" width="11" bestFit="1" customWidth="1"/>
    <col min="22" max="22" width="15.85546875" customWidth="1"/>
    <col min="23" max="23" width="16.42578125" bestFit="1" customWidth="1"/>
    <col min="24" max="24" width="14.28515625" customWidth="1"/>
    <col min="26" max="27" width="12.28515625" bestFit="1" customWidth="1"/>
    <col min="28" max="29" width="10.85546875" bestFit="1" customWidth="1"/>
    <col min="30" max="30" width="9.140625" customWidth="1"/>
    <col min="31" max="31" width="12.42578125" customWidth="1"/>
    <col min="32" max="32" width="11.5703125" customWidth="1"/>
    <col min="33" max="33" width="12.140625" customWidth="1"/>
    <col min="34" max="34" width="10.7109375" customWidth="1"/>
    <col min="35" max="36" width="12.28515625" bestFit="1" customWidth="1"/>
    <col min="37" max="37" width="15.7109375" style="4" customWidth="1"/>
    <col min="38" max="38" width="14.140625" style="4" customWidth="1"/>
    <col min="39" max="39" width="7.7109375" customWidth="1"/>
    <col min="41" max="41" width="7.5703125" customWidth="1"/>
    <col min="46" max="46" width="7.7109375" customWidth="1"/>
    <col min="48" max="48" width="7.5703125" customWidth="1"/>
    <col min="53" max="54" width="15" bestFit="1" customWidth="1"/>
  </cols>
  <sheetData>
    <row r="1" spans="1:55" ht="18.75" customHeight="1" x14ac:dyDescent="0.3">
      <c r="D1" s="18" t="s">
        <v>42</v>
      </c>
      <c r="R1" s="20"/>
    </row>
    <row r="3" spans="1:55" x14ac:dyDescent="0.25">
      <c r="D3" s="17" t="s">
        <v>41</v>
      </c>
      <c r="E3" s="16" t="s">
        <v>53</v>
      </c>
      <c r="G3" s="17" t="s">
        <v>40</v>
      </c>
      <c r="H3" s="21" t="s">
        <v>118</v>
      </c>
    </row>
    <row r="5" spans="1:55" s="1" customFormat="1" ht="50.25" customHeight="1" x14ac:dyDescent="0.2">
      <c r="A5" s="86" t="s">
        <v>0</v>
      </c>
      <c r="B5" s="77" t="s">
        <v>47</v>
      </c>
      <c r="C5" s="71" t="s">
        <v>24</v>
      </c>
      <c r="D5" s="87" t="s">
        <v>26</v>
      </c>
      <c r="E5" s="88" t="s">
        <v>28</v>
      </c>
      <c r="F5" s="88" t="s">
        <v>45</v>
      </c>
      <c r="G5" s="88" t="s">
        <v>1</v>
      </c>
      <c r="H5" s="88" t="s">
        <v>2</v>
      </c>
      <c r="I5" s="88" t="s">
        <v>3</v>
      </c>
      <c r="J5" s="88" t="s">
        <v>4</v>
      </c>
      <c r="K5" s="88" t="s">
        <v>39</v>
      </c>
      <c r="L5" s="89" t="s">
        <v>48</v>
      </c>
      <c r="M5" s="90" t="s">
        <v>49</v>
      </c>
      <c r="N5" s="90" t="s">
        <v>50</v>
      </c>
      <c r="O5" s="90" t="s">
        <v>51</v>
      </c>
      <c r="P5" s="68" t="s">
        <v>34</v>
      </c>
      <c r="Q5" s="83" t="s">
        <v>43</v>
      </c>
      <c r="R5" s="83" t="s">
        <v>44</v>
      </c>
      <c r="S5" s="84" t="s">
        <v>5</v>
      </c>
      <c r="T5" s="85" t="s">
        <v>6</v>
      </c>
      <c r="U5" s="85" t="s">
        <v>7</v>
      </c>
      <c r="V5" s="85" t="s">
        <v>77</v>
      </c>
      <c r="W5" s="80" t="s">
        <v>78</v>
      </c>
      <c r="X5" s="80" t="s">
        <v>79</v>
      </c>
      <c r="Y5" s="74">
        <v>41456</v>
      </c>
      <c r="Z5" s="74">
        <v>41487</v>
      </c>
      <c r="AA5" s="74">
        <v>41518</v>
      </c>
      <c r="AB5" s="74">
        <v>41548</v>
      </c>
      <c r="AC5" s="74">
        <v>41579</v>
      </c>
      <c r="AD5" s="74">
        <v>41609</v>
      </c>
      <c r="AE5" s="74">
        <v>41640</v>
      </c>
      <c r="AF5" s="74">
        <v>41671</v>
      </c>
      <c r="AG5" s="74">
        <v>41699</v>
      </c>
      <c r="AH5" s="74">
        <v>41730</v>
      </c>
      <c r="AI5" s="74">
        <v>41760</v>
      </c>
      <c r="AJ5" s="74">
        <v>41791</v>
      </c>
      <c r="AK5" s="77" t="s">
        <v>22</v>
      </c>
      <c r="AL5" s="77" t="s">
        <v>23</v>
      </c>
      <c r="AM5" s="62" t="s">
        <v>52</v>
      </c>
      <c r="AN5" s="62"/>
      <c r="AO5" s="62"/>
      <c r="AP5" s="62"/>
      <c r="AQ5" s="62"/>
      <c r="AR5" s="62"/>
      <c r="AS5" s="62"/>
      <c r="AT5" s="62" t="s">
        <v>38</v>
      </c>
      <c r="AU5" s="62"/>
      <c r="AV5" s="62"/>
      <c r="AW5" s="62"/>
      <c r="AX5" s="62"/>
      <c r="AY5" s="62"/>
      <c r="AZ5" s="62"/>
      <c r="BA5" s="1" t="s">
        <v>109</v>
      </c>
      <c r="BB5" s="52" t="s">
        <v>120</v>
      </c>
    </row>
    <row r="6" spans="1:55" ht="61.5" customHeight="1" x14ac:dyDescent="0.25">
      <c r="A6" s="86"/>
      <c r="B6" s="78"/>
      <c r="C6" s="72"/>
      <c r="D6" s="87"/>
      <c r="E6" s="88"/>
      <c r="F6" s="88"/>
      <c r="G6" s="88"/>
      <c r="H6" s="88"/>
      <c r="I6" s="88"/>
      <c r="J6" s="88"/>
      <c r="K6" s="88"/>
      <c r="L6" s="89"/>
      <c r="M6" s="91"/>
      <c r="N6" s="91"/>
      <c r="O6" s="91"/>
      <c r="P6" s="69"/>
      <c r="Q6" s="83"/>
      <c r="R6" s="83"/>
      <c r="S6" s="84"/>
      <c r="T6" s="85"/>
      <c r="U6" s="85"/>
      <c r="V6" s="85"/>
      <c r="W6" s="81"/>
      <c r="X6" s="81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8"/>
      <c r="AL6" s="78"/>
      <c r="AM6" s="63" t="s">
        <v>8</v>
      </c>
      <c r="AN6" s="63" t="s">
        <v>9</v>
      </c>
      <c r="AO6" s="63" t="s">
        <v>10</v>
      </c>
      <c r="AP6" s="63" t="s">
        <v>11</v>
      </c>
      <c r="AQ6" s="63" t="s">
        <v>12</v>
      </c>
      <c r="AR6" s="63" t="s">
        <v>13</v>
      </c>
      <c r="AS6" s="63" t="s">
        <v>14</v>
      </c>
      <c r="AT6" s="63" t="s">
        <v>8</v>
      </c>
      <c r="AU6" s="63" t="s">
        <v>9</v>
      </c>
      <c r="AV6" s="63" t="s">
        <v>10</v>
      </c>
      <c r="AW6" s="63" t="s">
        <v>11</v>
      </c>
      <c r="AX6" s="63" t="s">
        <v>12</v>
      </c>
      <c r="AY6" s="63" t="s">
        <v>13</v>
      </c>
      <c r="AZ6" s="63" t="s">
        <v>14</v>
      </c>
    </row>
    <row r="7" spans="1:55" ht="12.75" customHeight="1" x14ac:dyDescent="0.25">
      <c r="A7" s="11" t="s">
        <v>25</v>
      </c>
      <c r="B7" s="79"/>
      <c r="C7" s="73"/>
      <c r="D7" s="12" t="s">
        <v>27</v>
      </c>
      <c r="E7" s="13" t="s">
        <v>29</v>
      </c>
      <c r="F7" s="13" t="s">
        <v>30</v>
      </c>
      <c r="G7" s="13" t="s">
        <v>29</v>
      </c>
      <c r="H7" s="13" t="s">
        <v>31</v>
      </c>
      <c r="I7" s="13" t="s">
        <v>31</v>
      </c>
      <c r="J7" s="13" t="s">
        <v>29</v>
      </c>
      <c r="K7" s="13" t="s">
        <v>29</v>
      </c>
      <c r="L7" s="10" t="s">
        <v>32</v>
      </c>
      <c r="M7" s="92"/>
      <c r="N7" s="92"/>
      <c r="O7" s="92"/>
      <c r="P7" s="70"/>
      <c r="Q7" s="7" t="s">
        <v>35</v>
      </c>
      <c r="R7" s="7" t="s">
        <v>35</v>
      </c>
      <c r="S7" s="8" t="s">
        <v>36</v>
      </c>
      <c r="T7" s="9" t="s">
        <v>30</v>
      </c>
      <c r="U7" s="9" t="s">
        <v>30</v>
      </c>
      <c r="V7" s="8" t="s">
        <v>35</v>
      </c>
      <c r="W7" s="82"/>
      <c r="X7" s="82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9"/>
      <c r="AL7" s="79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</row>
    <row r="8" spans="1:55" x14ac:dyDescent="0.25">
      <c r="A8" s="2">
        <v>147671</v>
      </c>
      <c r="B8" s="2" t="s">
        <v>54</v>
      </c>
      <c r="C8" s="2" t="s">
        <v>55</v>
      </c>
      <c r="D8" s="2" t="s">
        <v>56</v>
      </c>
      <c r="E8" s="2" t="s">
        <v>57</v>
      </c>
      <c r="F8" s="2" t="s">
        <v>64</v>
      </c>
      <c r="G8" s="2" t="s">
        <v>66</v>
      </c>
      <c r="H8" s="2"/>
      <c r="I8" s="2" t="s">
        <v>67</v>
      </c>
      <c r="J8" s="2" t="s">
        <v>68</v>
      </c>
      <c r="K8" s="2" t="s">
        <v>67</v>
      </c>
      <c r="L8" s="2"/>
      <c r="M8" s="2"/>
      <c r="N8" s="2"/>
      <c r="O8" s="2"/>
      <c r="P8" s="2" t="s">
        <v>69</v>
      </c>
      <c r="Q8" s="22" t="s">
        <v>71</v>
      </c>
      <c r="R8" s="19"/>
      <c r="S8" s="26">
        <v>4547597</v>
      </c>
      <c r="T8" s="26">
        <v>4547597</v>
      </c>
      <c r="U8" s="2" t="s">
        <v>73</v>
      </c>
      <c r="V8" s="24"/>
      <c r="W8" s="25">
        <v>3782503.29</v>
      </c>
      <c r="X8" s="26">
        <f>SUM(Y8:AJ8)</f>
        <v>1548636.09</v>
      </c>
      <c r="Y8" s="26">
        <v>0</v>
      </c>
      <c r="Z8" s="26">
        <v>956136.00000000023</v>
      </c>
      <c r="AA8" s="26">
        <v>537701.21</v>
      </c>
      <c r="AB8" s="26"/>
      <c r="AC8" s="26">
        <v>54798.879999999997</v>
      </c>
      <c r="AD8" s="26"/>
      <c r="AE8" s="26"/>
      <c r="AF8" s="26"/>
      <c r="AG8" s="26"/>
      <c r="AH8" s="26"/>
      <c r="AI8" s="26"/>
      <c r="AJ8" s="26"/>
      <c r="AK8" s="14"/>
      <c r="AL8" s="14"/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f>SUM(AM8:AR8)</f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5">
        <f>SUM(AT8:AY8)</f>
        <v>0</v>
      </c>
      <c r="BA8" s="51">
        <f>T8-W8</f>
        <v>765093.71</v>
      </c>
      <c r="BB8" s="51">
        <f>+BA8-X8</f>
        <v>-783542.38000000012</v>
      </c>
      <c r="BC8" t="s">
        <v>114</v>
      </c>
    </row>
    <row r="9" spans="1:55" s="61" customFormat="1" x14ac:dyDescent="0.25">
      <c r="A9" s="55">
        <v>218781</v>
      </c>
      <c r="B9" s="55" t="s">
        <v>115</v>
      </c>
      <c r="C9" s="55" t="s">
        <v>55</v>
      </c>
      <c r="D9" s="55" t="s">
        <v>116</v>
      </c>
      <c r="E9" s="55" t="s">
        <v>57</v>
      </c>
      <c r="F9" s="55" t="s">
        <v>65</v>
      </c>
      <c r="G9" s="55" t="s">
        <v>66</v>
      </c>
      <c r="H9" s="55"/>
      <c r="I9" s="55" t="s">
        <v>67</v>
      </c>
      <c r="J9" s="55" t="s">
        <v>68</v>
      </c>
      <c r="K9" s="55" t="s">
        <v>67</v>
      </c>
      <c r="L9" s="55"/>
      <c r="M9" s="55"/>
      <c r="N9" s="55"/>
      <c r="O9" s="55"/>
      <c r="P9" s="55" t="s">
        <v>70</v>
      </c>
      <c r="Q9" s="56">
        <v>41821</v>
      </c>
      <c r="R9" s="55"/>
      <c r="S9" s="59">
        <v>12521288.75</v>
      </c>
      <c r="T9" s="59">
        <v>10983586.619999999</v>
      </c>
      <c r="U9" s="55">
        <v>1537702.13</v>
      </c>
      <c r="V9" s="58"/>
      <c r="W9" s="57">
        <v>0</v>
      </c>
      <c r="X9" s="59">
        <f t="shared" ref="X9:X11" si="0">SUM(Y9:AJ9)</f>
        <v>2526786.7000000002</v>
      </c>
      <c r="Y9" s="59">
        <v>0</v>
      </c>
      <c r="Z9" s="59">
        <v>1451334.1400000001</v>
      </c>
      <c r="AA9" s="59">
        <v>517634.96</v>
      </c>
      <c r="AB9" s="59">
        <v>349564.04</v>
      </c>
      <c r="AC9" s="59">
        <v>208253.56</v>
      </c>
      <c r="AD9" s="59"/>
      <c r="AE9" s="59"/>
      <c r="AF9" s="59"/>
      <c r="AG9" s="59"/>
      <c r="AH9" s="59"/>
      <c r="AI9" s="59"/>
      <c r="AJ9" s="59"/>
      <c r="AK9" s="14"/>
      <c r="AL9" s="14"/>
      <c r="AM9" s="55">
        <v>0</v>
      </c>
      <c r="AN9" s="55">
        <v>0</v>
      </c>
      <c r="AO9" s="55">
        <v>0</v>
      </c>
      <c r="AP9" s="55">
        <v>0</v>
      </c>
      <c r="AQ9" s="55">
        <v>0</v>
      </c>
      <c r="AR9" s="55">
        <v>0</v>
      </c>
      <c r="AS9" s="55">
        <f t="shared" ref="AS9:AS11" si="1">SUM(AM9:AR9)</f>
        <v>0</v>
      </c>
      <c r="AT9" s="55">
        <v>0</v>
      </c>
      <c r="AU9" s="55">
        <v>0</v>
      </c>
      <c r="AV9" s="55">
        <v>0</v>
      </c>
      <c r="AW9" s="55">
        <v>0</v>
      </c>
      <c r="AX9" s="55">
        <v>0</v>
      </c>
      <c r="AY9" s="55">
        <v>0</v>
      </c>
      <c r="AZ9" s="55">
        <f t="shared" ref="AZ9:AZ11" si="2">SUM(AT9:AY9)</f>
        <v>0</v>
      </c>
      <c r="BA9" s="60">
        <f t="shared" ref="BA9:BA12" si="3">T9-W9</f>
        <v>10983586.619999999</v>
      </c>
      <c r="BB9" s="60">
        <f>+BA9-X9</f>
        <v>8456799.9199999981</v>
      </c>
      <c r="BC9" s="61" t="s">
        <v>113</v>
      </c>
    </row>
    <row r="10" spans="1:55" s="61" customFormat="1" x14ac:dyDescent="0.25">
      <c r="A10" s="55">
        <v>228121</v>
      </c>
      <c r="B10" s="55" t="s">
        <v>117</v>
      </c>
      <c r="C10" s="55" t="s">
        <v>63</v>
      </c>
      <c r="D10" s="55" t="s">
        <v>116</v>
      </c>
      <c r="E10" s="55" t="s">
        <v>57</v>
      </c>
      <c r="F10" s="55" t="s">
        <v>65</v>
      </c>
      <c r="G10" s="55" t="s">
        <v>66</v>
      </c>
      <c r="H10" s="55"/>
      <c r="I10" s="55" t="s">
        <v>67</v>
      </c>
      <c r="J10" s="55" t="s">
        <v>68</v>
      </c>
      <c r="K10" s="55" t="s">
        <v>67</v>
      </c>
      <c r="L10" s="55"/>
      <c r="M10" s="55"/>
      <c r="N10" s="55"/>
      <c r="O10" s="55"/>
      <c r="P10" s="55" t="s">
        <v>69</v>
      </c>
      <c r="Q10" s="56">
        <v>41821</v>
      </c>
      <c r="R10" s="55"/>
      <c r="S10" s="59">
        <v>8158068.9199999999</v>
      </c>
      <c r="T10" s="59">
        <v>8158068.9199999999</v>
      </c>
      <c r="U10" s="55">
        <v>0</v>
      </c>
      <c r="V10" s="58"/>
      <c r="W10" s="57">
        <v>0</v>
      </c>
      <c r="X10" s="59">
        <f t="shared" si="0"/>
        <v>0</v>
      </c>
      <c r="Y10" s="59">
        <v>0</v>
      </c>
      <c r="Z10" s="59">
        <v>0</v>
      </c>
      <c r="AA10" s="59">
        <v>0</v>
      </c>
      <c r="AB10" s="59"/>
      <c r="AC10" s="59"/>
      <c r="AD10" s="59"/>
      <c r="AE10" s="59"/>
      <c r="AF10" s="59"/>
      <c r="AG10" s="59"/>
      <c r="AH10" s="59"/>
      <c r="AI10" s="59"/>
      <c r="AJ10" s="59"/>
      <c r="AK10" s="14"/>
      <c r="AL10" s="14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60"/>
      <c r="BB10" s="60"/>
    </row>
    <row r="11" spans="1:55" x14ac:dyDescent="0.25">
      <c r="A11" s="2">
        <v>1082</v>
      </c>
      <c r="B11" s="2" t="s">
        <v>62</v>
      </c>
      <c r="C11" s="2" t="s">
        <v>63</v>
      </c>
      <c r="D11" s="2" t="s">
        <v>59</v>
      </c>
      <c r="E11" s="2" t="s">
        <v>57</v>
      </c>
      <c r="F11" s="2" t="s">
        <v>65</v>
      </c>
      <c r="G11" s="2" t="s">
        <v>66</v>
      </c>
      <c r="H11" s="2"/>
      <c r="I11" s="2" t="s">
        <v>67</v>
      </c>
      <c r="J11" s="2" t="s">
        <v>68</v>
      </c>
      <c r="K11" s="2" t="s">
        <v>67</v>
      </c>
      <c r="L11" s="2"/>
      <c r="M11" s="2"/>
      <c r="N11" s="2"/>
      <c r="O11" s="2"/>
      <c r="P11" s="2" t="s">
        <v>70</v>
      </c>
      <c r="Q11" s="23" t="s">
        <v>72</v>
      </c>
      <c r="R11" s="19"/>
      <c r="S11" s="26">
        <v>6729239</v>
      </c>
      <c r="T11" s="26">
        <v>6729239</v>
      </c>
      <c r="U11" s="2" t="s">
        <v>73</v>
      </c>
      <c r="V11" s="24"/>
      <c r="W11" s="25">
        <v>2309229.46</v>
      </c>
      <c r="X11" s="26">
        <f t="shared" si="0"/>
        <v>0</v>
      </c>
      <c r="Y11" s="26">
        <v>0</v>
      </c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14"/>
      <c r="AL11" s="14"/>
      <c r="AM11" s="15">
        <v>0</v>
      </c>
      <c r="AN11" s="15">
        <v>0</v>
      </c>
      <c r="AO11" s="15">
        <v>0</v>
      </c>
      <c r="AP11" s="15">
        <v>0</v>
      </c>
      <c r="AQ11" s="15">
        <v>0</v>
      </c>
      <c r="AR11" s="15">
        <v>0</v>
      </c>
      <c r="AS11" s="15">
        <f t="shared" si="1"/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5">
        <f t="shared" si="2"/>
        <v>0</v>
      </c>
      <c r="BA11" s="51">
        <f t="shared" si="3"/>
        <v>4420009.54</v>
      </c>
      <c r="BB11" s="51">
        <f t="shared" ref="BB11:BB12" si="4">+BA11-X11</f>
        <v>4420009.54</v>
      </c>
    </row>
    <row r="12" spans="1:55" x14ac:dyDescent="0.25">
      <c r="A12" s="2">
        <v>195946</v>
      </c>
      <c r="B12" s="2" t="s">
        <v>61</v>
      </c>
      <c r="C12" s="2" t="s">
        <v>60</v>
      </c>
      <c r="D12" s="2" t="s">
        <v>59</v>
      </c>
      <c r="E12" s="2" t="s">
        <v>57</v>
      </c>
      <c r="F12" s="2" t="s">
        <v>65</v>
      </c>
      <c r="G12" s="2" t="s">
        <v>66</v>
      </c>
      <c r="H12" s="2"/>
      <c r="I12" s="2" t="s">
        <v>67</v>
      </c>
      <c r="J12" s="2" t="s">
        <v>68</v>
      </c>
      <c r="K12" s="2" t="s">
        <v>67</v>
      </c>
      <c r="L12" s="2"/>
      <c r="M12" s="2"/>
      <c r="N12" s="2"/>
      <c r="O12" s="2"/>
      <c r="P12" s="2" t="s">
        <v>70</v>
      </c>
      <c r="Q12" s="23" t="s">
        <v>72</v>
      </c>
      <c r="R12" s="19"/>
      <c r="S12" s="26">
        <v>6211606</v>
      </c>
      <c r="T12" s="26">
        <v>6211606</v>
      </c>
      <c r="U12" s="2" t="s">
        <v>73</v>
      </c>
      <c r="V12" s="24"/>
      <c r="W12" s="25">
        <v>4137613.57</v>
      </c>
      <c r="X12" s="26">
        <f t="shared" ref="X12" si="5">SUM(Y12:AJ12)</f>
        <v>0</v>
      </c>
      <c r="Y12" s="26">
        <v>0</v>
      </c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14"/>
      <c r="AL12" s="14"/>
      <c r="AM12" s="15">
        <v>0</v>
      </c>
      <c r="AN12" s="15">
        <v>0</v>
      </c>
      <c r="AO12" s="15">
        <v>0</v>
      </c>
      <c r="AP12" s="15">
        <v>0</v>
      </c>
      <c r="AQ12" s="15">
        <v>0</v>
      </c>
      <c r="AR12" s="15">
        <v>0</v>
      </c>
      <c r="AS12" s="15">
        <f t="shared" ref="AS12" si="6">SUM(AM12:AR12)</f>
        <v>0</v>
      </c>
      <c r="AT12" s="15">
        <v>0</v>
      </c>
      <c r="AU12" s="15">
        <v>0</v>
      </c>
      <c r="AV12" s="15">
        <v>0</v>
      </c>
      <c r="AW12" s="15">
        <v>0</v>
      </c>
      <c r="AX12" s="15">
        <v>0</v>
      </c>
      <c r="AY12" s="15">
        <v>0</v>
      </c>
      <c r="AZ12" s="15">
        <f t="shared" ref="AZ12" si="7">SUM(AT12:AY12)</f>
        <v>0</v>
      </c>
      <c r="BA12" s="51">
        <f t="shared" si="3"/>
        <v>2073992.4300000002</v>
      </c>
      <c r="BB12" s="51">
        <f t="shared" si="4"/>
        <v>2073992.4300000002</v>
      </c>
    </row>
    <row r="13" spans="1:55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19"/>
      <c r="R13" s="19"/>
      <c r="S13" s="2"/>
      <c r="T13" s="2"/>
      <c r="U13" s="2"/>
      <c r="V13" s="2"/>
      <c r="W13" s="25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14"/>
      <c r="AL13" s="14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</row>
    <row r="14" spans="1:55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19"/>
      <c r="R14" s="19"/>
      <c r="S14" s="2"/>
      <c r="T14" s="2"/>
      <c r="U14" s="2"/>
      <c r="V14" s="2"/>
      <c r="W14" s="2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14"/>
      <c r="AL14" s="14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</row>
    <row r="15" spans="1:55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19"/>
      <c r="R15" s="19"/>
      <c r="S15" s="2"/>
      <c r="T15" s="2"/>
      <c r="U15" s="2"/>
      <c r="V15" s="2"/>
      <c r="W15" s="2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14"/>
      <c r="AL15" s="14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</row>
    <row r="16" spans="1:55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19"/>
      <c r="R16" s="19"/>
      <c r="S16" s="2"/>
      <c r="T16" s="2"/>
      <c r="U16" s="2"/>
      <c r="V16" s="2"/>
      <c r="W16" s="2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14"/>
      <c r="AL16" s="14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</row>
    <row r="17" spans="1:5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19"/>
      <c r="R17" s="19"/>
      <c r="S17" s="2"/>
      <c r="T17" s="2"/>
      <c r="U17" s="2"/>
      <c r="V17" s="2"/>
      <c r="W17" s="2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14"/>
      <c r="AL17" s="14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</row>
    <row r="18" spans="1:52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9"/>
      <c r="R18" s="19"/>
      <c r="S18" s="2"/>
      <c r="T18" s="2"/>
      <c r="U18" s="2"/>
      <c r="V18" s="2"/>
      <c r="W18" s="2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14"/>
      <c r="AL18" s="14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</row>
    <row r="19" spans="1:52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19"/>
      <c r="R19" s="19"/>
      <c r="S19" s="2"/>
      <c r="T19" s="2"/>
      <c r="U19" s="2"/>
      <c r="V19" s="2"/>
      <c r="W19" s="2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14"/>
      <c r="AL19" s="14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</row>
    <row r="20" spans="1:52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19"/>
      <c r="R20" s="19"/>
      <c r="S20" s="2"/>
      <c r="T20" s="2"/>
      <c r="U20" s="2"/>
      <c r="V20" s="2"/>
      <c r="W20" s="2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14"/>
      <c r="AL20" s="14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</row>
    <row r="21" spans="1:52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19"/>
      <c r="R21" s="19"/>
      <c r="S21" s="2"/>
      <c r="T21" s="2"/>
      <c r="U21" s="2"/>
      <c r="V21" s="2"/>
      <c r="W21" s="2"/>
      <c r="X21" s="26">
        <f>SUM(X8:X20)</f>
        <v>4075422.79</v>
      </c>
      <c r="Y21" s="26">
        <f t="shared" ref="Y21:AJ21" si="8">SUM(Y8:Y20)</f>
        <v>0</v>
      </c>
      <c r="Z21" s="26">
        <f t="shared" si="8"/>
        <v>2407470.1400000006</v>
      </c>
      <c r="AA21" s="26">
        <f t="shared" si="8"/>
        <v>1055336.17</v>
      </c>
      <c r="AB21" s="26">
        <f t="shared" si="8"/>
        <v>349564.04</v>
      </c>
      <c r="AC21" s="26">
        <f t="shared" si="8"/>
        <v>263052.44</v>
      </c>
      <c r="AD21" s="26">
        <f t="shared" si="8"/>
        <v>0</v>
      </c>
      <c r="AE21" s="26">
        <f t="shared" si="8"/>
        <v>0</v>
      </c>
      <c r="AF21" s="26">
        <f t="shared" si="8"/>
        <v>0</v>
      </c>
      <c r="AG21" s="26">
        <f t="shared" si="8"/>
        <v>0</v>
      </c>
      <c r="AH21" s="26">
        <f t="shared" si="8"/>
        <v>0</v>
      </c>
      <c r="AI21" s="26">
        <f t="shared" si="8"/>
        <v>0</v>
      </c>
      <c r="AJ21" s="26">
        <f t="shared" si="8"/>
        <v>0</v>
      </c>
      <c r="AK21" s="14"/>
      <c r="AL21" s="14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</row>
    <row r="23" spans="1:52" ht="15" customHeight="1" x14ac:dyDescent="0.25">
      <c r="A23" s="65" t="s">
        <v>21</v>
      </c>
      <c r="B23" s="65"/>
      <c r="C23" s="4"/>
      <c r="D23" s="3"/>
      <c r="E23" s="3"/>
    </row>
    <row r="24" spans="1:52" ht="15.75" customHeight="1" thickBot="1" x14ac:dyDescent="0.3">
      <c r="A24" s="66" t="s">
        <v>17</v>
      </c>
      <c r="B24" s="66"/>
      <c r="C24" s="5" t="s">
        <v>74</v>
      </c>
      <c r="D24" s="5"/>
      <c r="E24" s="5"/>
    </row>
    <row r="25" spans="1:52" ht="15.75" thickBot="1" x14ac:dyDescent="0.3">
      <c r="A25" s="66" t="s">
        <v>18</v>
      </c>
      <c r="B25" s="66"/>
      <c r="C25" s="5"/>
      <c r="D25" s="5"/>
      <c r="E25" s="5"/>
    </row>
    <row r="26" spans="1:52" ht="15.75" thickBot="1" x14ac:dyDescent="0.3">
      <c r="A26" s="67" t="s">
        <v>19</v>
      </c>
      <c r="B26" s="67"/>
      <c r="C26" s="29" t="s">
        <v>119</v>
      </c>
      <c r="D26" s="6"/>
      <c r="E26" s="6"/>
    </row>
    <row r="27" spans="1:52" ht="15.75" thickBot="1" x14ac:dyDescent="0.3">
      <c r="A27" s="66" t="s">
        <v>20</v>
      </c>
      <c r="B27" s="66"/>
      <c r="C27" s="27" t="s">
        <v>76</v>
      </c>
      <c r="D27" s="6"/>
      <c r="E27" s="6"/>
    </row>
    <row r="29" spans="1:52" x14ac:dyDescent="0.25">
      <c r="A29" s="65" t="s">
        <v>16</v>
      </c>
      <c r="B29" s="65"/>
      <c r="C29" s="65"/>
      <c r="D29" s="65"/>
      <c r="E29" s="65"/>
    </row>
    <row r="30" spans="1:52" ht="15.75" thickBot="1" x14ac:dyDescent="0.3">
      <c r="A30" s="67" t="s">
        <v>17</v>
      </c>
      <c r="B30" s="67"/>
      <c r="C30" s="5" t="s">
        <v>75</v>
      </c>
      <c r="D30" s="5"/>
      <c r="E30" s="5"/>
    </row>
    <row r="31" spans="1:52" ht="15.75" thickBot="1" x14ac:dyDescent="0.3">
      <c r="A31" s="66" t="s">
        <v>18</v>
      </c>
      <c r="B31" s="66"/>
      <c r="C31" s="5"/>
      <c r="D31" s="5"/>
      <c r="E31" s="5"/>
    </row>
    <row r="32" spans="1:52" ht="15.75" thickBot="1" x14ac:dyDescent="0.3">
      <c r="A32" s="66" t="s">
        <v>19</v>
      </c>
      <c r="B32" s="66"/>
      <c r="C32" s="29" t="s">
        <v>119</v>
      </c>
      <c r="D32" s="6"/>
      <c r="E32" s="6"/>
    </row>
    <row r="33" spans="1:5" x14ac:dyDescent="0.25">
      <c r="A33" s="4"/>
      <c r="B33" s="4"/>
      <c r="C33" s="4"/>
      <c r="D33" s="3"/>
      <c r="E33" s="3"/>
    </row>
    <row r="34" spans="1:5" ht="15.75" thickBot="1" x14ac:dyDescent="0.3">
      <c r="A34" s="66" t="s">
        <v>20</v>
      </c>
      <c r="B34" s="66"/>
      <c r="C34" s="28" t="s">
        <v>76</v>
      </c>
      <c r="D34" s="5"/>
      <c r="E34" s="5"/>
    </row>
  </sheetData>
  <mergeCells count="64">
    <mergeCell ref="A5:A6"/>
    <mergeCell ref="AT5:AZ5"/>
    <mergeCell ref="D5:D6"/>
    <mergeCell ref="E5:E6"/>
    <mergeCell ref="F5:F6"/>
    <mergeCell ref="G5:G6"/>
    <mergeCell ref="R5:R6"/>
    <mergeCell ref="H5:H6"/>
    <mergeCell ref="I5:I6"/>
    <mergeCell ref="J5:J6"/>
    <mergeCell ref="K5:K6"/>
    <mergeCell ref="L5:L6"/>
    <mergeCell ref="M5:M7"/>
    <mergeCell ref="B5:B7"/>
    <mergeCell ref="N5:N7"/>
    <mergeCell ref="O5:O7"/>
    <mergeCell ref="W5:W7"/>
    <mergeCell ref="AJ5:AJ7"/>
    <mergeCell ref="AI5:AI7"/>
    <mergeCell ref="AH5:AH7"/>
    <mergeCell ref="AG5:AG7"/>
    <mergeCell ref="AF5:AF7"/>
    <mergeCell ref="AE5:AE7"/>
    <mergeCell ref="AD5:AD7"/>
    <mergeCell ref="AC5:AC7"/>
    <mergeCell ref="Q5:Q6"/>
    <mergeCell ref="S5:S6"/>
    <mergeCell ref="T5:T6"/>
    <mergeCell ref="U5:U6"/>
    <mergeCell ref="V5:V6"/>
    <mergeCell ref="AU6:AU7"/>
    <mergeCell ref="AT6:AT7"/>
    <mergeCell ref="P5:P7"/>
    <mergeCell ref="C5:C7"/>
    <mergeCell ref="AZ6:AZ7"/>
    <mergeCell ref="AY6:AY7"/>
    <mergeCell ref="AX6:AX7"/>
    <mergeCell ref="AW6:AW7"/>
    <mergeCell ref="AV6:AV7"/>
    <mergeCell ref="AB5:AB7"/>
    <mergeCell ref="AA5:AA7"/>
    <mergeCell ref="Z5:Z7"/>
    <mergeCell ref="AK5:AK7"/>
    <mergeCell ref="AL5:AL7"/>
    <mergeCell ref="X5:X7"/>
    <mergeCell ref="Y5:Y7"/>
    <mergeCell ref="A29:E29"/>
    <mergeCell ref="A30:B30"/>
    <mergeCell ref="A31:B31"/>
    <mergeCell ref="A32:B32"/>
    <mergeCell ref="A34:B34"/>
    <mergeCell ref="A23:B23"/>
    <mergeCell ref="A24:B24"/>
    <mergeCell ref="A25:B25"/>
    <mergeCell ref="A26:B26"/>
    <mergeCell ref="A27:B27"/>
    <mergeCell ref="AM5:AS5"/>
    <mergeCell ref="AM6:AM7"/>
    <mergeCell ref="AN6:AN7"/>
    <mergeCell ref="AO6:AO7"/>
    <mergeCell ref="AP6:AP7"/>
    <mergeCell ref="AQ6:AQ7"/>
    <mergeCell ref="AR6:AR7"/>
    <mergeCell ref="AS6:AS7"/>
  </mergeCells>
  <pageMargins left="0.51181102362204722" right="0.47244094488188981" top="0.74803149606299213" bottom="0.74803149606299213" header="0.35433070866141736" footer="0.31496062992125984"/>
  <pageSetup paperSize="9" scale="55" fitToWidth="0" orientation="landscape" r:id="rId1"/>
  <colBreaks count="1" manualBreakCount="1">
    <brk id="18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workbookViewId="0">
      <selection activeCell="A20" sqref="A20:B20"/>
    </sheetView>
  </sheetViews>
  <sheetFormatPr defaultRowHeight="12.75" x14ac:dyDescent="0.2"/>
  <cols>
    <col min="1" max="1" width="7.140625" style="30" customWidth="1"/>
    <col min="2" max="2" width="21.85546875" style="30" bestFit="1" customWidth="1"/>
    <col min="3" max="3" width="14.42578125" style="30" customWidth="1"/>
    <col min="4" max="4" width="42" style="30" customWidth="1"/>
    <col min="5" max="5" width="11" style="30" customWidth="1"/>
    <col min="6" max="6" width="21" style="30" customWidth="1"/>
    <col min="7" max="7" width="10.140625" style="30" customWidth="1"/>
    <col min="8" max="8" width="9.42578125" style="30" customWidth="1"/>
    <col min="9" max="9" width="10.28515625" style="30" customWidth="1"/>
    <col min="10" max="11" width="9.42578125" style="30" customWidth="1"/>
    <col min="12" max="14" width="14.28515625" style="30" customWidth="1"/>
    <col min="15" max="15" width="16.28515625" style="30" customWidth="1"/>
    <col min="16" max="16" width="9.140625" style="30" customWidth="1"/>
    <col min="17" max="17" width="12.140625" style="30" customWidth="1"/>
    <col min="18" max="18" width="9.140625" style="30"/>
    <col min="19" max="19" width="11.42578125" style="30" customWidth="1"/>
    <col min="20" max="20" width="9.140625" style="30"/>
    <col min="21" max="21" width="11.42578125" style="30" customWidth="1"/>
    <col min="22" max="22" width="7.7109375" style="30" customWidth="1"/>
    <col min="23" max="23" width="9.140625" style="30"/>
    <col min="24" max="24" width="7.5703125" style="30" customWidth="1"/>
    <col min="25" max="16384" width="9.140625" style="30"/>
  </cols>
  <sheetData>
    <row r="1" spans="1:28" ht="18.75" customHeight="1" x14ac:dyDescent="0.2">
      <c r="D1" s="31" t="s">
        <v>42</v>
      </c>
    </row>
    <row r="3" spans="1:28" x14ac:dyDescent="0.2">
      <c r="D3" s="31" t="s">
        <v>41</v>
      </c>
      <c r="E3" s="32" t="s">
        <v>80</v>
      </c>
      <c r="G3" s="31" t="s">
        <v>40</v>
      </c>
      <c r="H3" s="33" t="s">
        <v>112</v>
      </c>
    </row>
    <row r="5" spans="1:28" s="34" customFormat="1" ht="50.25" customHeight="1" x14ac:dyDescent="0.2">
      <c r="A5" s="109" t="s">
        <v>0</v>
      </c>
      <c r="B5" s="113" t="s">
        <v>47</v>
      </c>
      <c r="C5" s="111" t="s">
        <v>24</v>
      </c>
      <c r="D5" s="117" t="s">
        <v>26</v>
      </c>
      <c r="E5" s="118" t="s">
        <v>28</v>
      </c>
      <c r="F5" s="118" t="s">
        <v>45</v>
      </c>
      <c r="G5" s="118" t="s">
        <v>1</v>
      </c>
      <c r="H5" s="118" t="s">
        <v>2</v>
      </c>
      <c r="I5" s="118" t="s">
        <v>3</v>
      </c>
      <c r="J5" s="118" t="s">
        <v>4</v>
      </c>
      <c r="K5" s="118" t="s">
        <v>39</v>
      </c>
      <c r="L5" s="108" t="s">
        <v>33</v>
      </c>
      <c r="M5" s="100" t="s">
        <v>50</v>
      </c>
      <c r="N5" s="100" t="s">
        <v>51</v>
      </c>
      <c r="O5" s="103" t="s">
        <v>46</v>
      </c>
      <c r="P5" s="106" t="s">
        <v>43</v>
      </c>
      <c r="Q5" s="106" t="s">
        <v>44</v>
      </c>
      <c r="R5" s="107" t="s">
        <v>5</v>
      </c>
      <c r="S5" s="99" t="s">
        <v>6</v>
      </c>
      <c r="T5" s="99" t="s">
        <v>7</v>
      </c>
      <c r="U5" s="93" t="s">
        <v>37</v>
      </c>
      <c r="V5" s="110" t="s">
        <v>52</v>
      </c>
      <c r="W5" s="110"/>
      <c r="X5" s="110"/>
      <c r="Y5" s="110"/>
      <c r="Z5" s="110"/>
      <c r="AA5" s="110"/>
      <c r="AB5" s="110"/>
    </row>
    <row r="6" spans="1:28" ht="24" customHeight="1" x14ac:dyDescent="0.2">
      <c r="A6" s="109"/>
      <c r="B6" s="114"/>
      <c r="C6" s="116"/>
      <c r="D6" s="117"/>
      <c r="E6" s="118"/>
      <c r="F6" s="118"/>
      <c r="G6" s="118"/>
      <c r="H6" s="118"/>
      <c r="I6" s="118"/>
      <c r="J6" s="118"/>
      <c r="K6" s="118"/>
      <c r="L6" s="108"/>
      <c r="M6" s="101"/>
      <c r="N6" s="101"/>
      <c r="O6" s="104"/>
      <c r="P6" s="106"/>
      <c r="Q6" s="106"/>
      <c r="R6" s="107"/>
      <c r="S6" s="99"/>
      <c r="T6" s="99"/>
      <c r="U6" s="94"/>
      <c r="V6" s="111" t="s">
        <v>8</v>
      </c>
      <c r="W6" s="111" t="s">
        <v>9</v>
      </c>
      <c r="X6" s="111" t="s">
        <v>10</v>
      </c>
      <c r="Y6" s="111" t="s">
        <v>11</v>
      </c>
      <c r="Z6" s="111" t="s">
        <v>12</v>
      </c>
      <c r="AA6" s="111" t="s">
        <v>13</v>
      </c>
      <c r="AB6" s="111" t="s">
        <v>14</v>
      </c>
    </row>
    <row r="7" spans="1:28" ht="12.75" customHeight="1" x14ac:dyDescent="0.2">
      <c r="A7" s="35" t="s">
        <v>25</v>
      </c>
      <c r="B7" s="115"/>
      <c r="C7" s="112"/>
      <c r="D7" s="36" t="s">
        <v>27</v>
      </c>
      <c r="E7" s="37" t="s">
        <v>29</v>
      </c>
      <c r="F7" s="37" t="s">
        <v>30</v>
      </c>
      <c r="G7" s="37" t="s">
        <v>29</v>
      </c>
      <c r="H7" s="37" t="s">
        <v>31</v>
      </c>
      <c r="I7" s="37" t="s">
        <v>31</v>
      </c>
      <c r="J7" s="37" t="s">
        <v>29</v>
      </c>
      <c r="K7" s="37" t="s">
        <v>29</v>
      </c>
      <c r="L7" s="38" t="s">
        <v>32</v>
      </c>
      <c r="M7" s="102"/>
      <c r="N7" s="102"/>
      <c r="O7" s="105"/>
      <c r="P7" s="39" t="s">
        <v>35</v>
      </c>
      <c r="Q7" s="39" t="s">
        <v>35</v>
      </c>
      <c r="R7" s="40" t="s">
        <v>36</v>
      </c>
      <c r="S7" s="41" t="s">
        <v>30</v>
      </c>
      <c r="T7" s="41" t="s">
        <v>30</v>
      </c>
      <c r="U7" s="95"/>
      <c r="V7" s="112"/>
      <c r="W7" s="112"/>
      <c r="X7" s="112"/>
      <c r="Y7" s="112"/>
      <c r="Z7" s="112"/>
      <c r="AA7" s="112"/>
      <c r="AB7" s="112"/>
    </row>
    <row r="8" spans="1:28" x14ac:dyDescent="0.2">
      <c r="A8" s="42"/>
      <c r="B8" s="42" t="s">
        <v>81</v>
      </c>
      <c r="C8" s="42"/>
      <c r="D8" s="42" t="s">
        <v>93</v>
      </c>
      <c r="E8" s="42" t="s">
        <v>57</v>
      </c>
      <c r="F8" s="42" t="s">
        <v>105</v>
      </c>
      <c r="G8" s="42"/>
      <c r="H8" s="42"/>
      <c r="I8" s="42"/>
      <c r="J8" s="42" t="s">
        <v>68</v>
      </c>
      <c r="K8" s="42" t="s">
        <v>67</v>
      </c>
      <c r="L8" s="42"/>
      <c r="M8" s="42"/>
      <c r="N8" s="42"/>
      <c r="O8" s="42" t="s">
        <v>15</v>
      </c>
      <c r="P8" s="43"/>
      <c r="Q8" s="43"/>
      <c r="R8" s="42">
        <v>8326500</v>
      </c>
      <c r="S8" s="42">
        <v>7160790</v>
      </c>
      <c r="T8" s="42">
        <v>1165710</v>
      </c>
      <c r="U8" s="42">
        <v>5355657.13</v>
      </c>
      <c r="V8" s="44"/>
      <c r="W8" s="44"/>
      <c r="X8" s="44"/>
      <c r="Y8" s="44"/>
      <c r="Z8" s="44"/>
      <c r="AA8" s="44"/>
      <c r="AB8" s="44"/>
    </row>
    <row r="9" spans="1:28" ht="40.5" customHeight="1" x14ac:dyDescent="0.2">
      <c r="A9" s="42"/>
      <c r="B9" s="42" t="s">
        <v>82</v>
      </c>
      <c r="C9" s="42"/>
      <c r="D9" s="45" t="s">
        <v>94</v>
      </c>
      <c r="E9" s="42" t="s">
        <v>57</v>
      </c>
      <c r="F9" s="42" t="s">
        <v>106</v>
      </c>
      <c r="G9" s="42"/>
      <c r="H9" s="42"/>
      <c r="I9" s="42"/>
      <c r="J9" s="42" t="s">
        <v>68</v>
      </c>
      <c r="K9" s="42" t="s">
        <v>67</v>
      </c>
      <c r="L9" s="42"/>
      <c r="M9" s="42"/>
      <c r="N9" s="42"/>
      <c r="O9" s="42" t="s">
        <v>15</v>
      </c>
      <c r="P9" s="43"/>
      <c r="Q9" s="43"/>
      <c r="R9" s="42">
        <v>19652230</v>
      </c>
      <c r="S9" s="42">
        <v>19652230</v>
      </c>
      <c r="T9" s="42">
        <v>0</v>
      </c>
      <c r="U9" s="42">
        <v>19521542</v>
      </c>
      <c r="V9" s="44"/>
      <c r="W9" s="44"/>
      <c r="X9" s="44"/>
      <c r="Y9" s="44"/>
      <c r="Z9" s="44"/>
      <c r="AA9" s="44"/>
      <c r="AB9" s="44"/>
    </row>
    <row r="10" spans="1:28" x14ac:dyDescent="0.2">
      <c r="A10" s="42"/>
      <c r="B10" s="42" t="s">
        <v>83</v>
      </c>
      <c r="C10" s="42"/>
      <c r="D10" s="42" t="s">
        <v>95</v>
      </c>
      <c r="E10" s="42" t="s">
        <v>57</v>
      </c>
      <c r="F10" s="42" t="s">
        <v>106</v>
      </c>
      <c r="G10" s="42"/>
      <c r="H10" s="42"/>
      <c r="I10" s="42"/>
      <c r="J10" s="42" t="s">
        <v>68</v>
      </c>
      <c r="K10" s="42" t="s">
        <v>67</v>
      </c>
      <c r="L10" s="42"/>
      <c r="M10" s="42"/>
      <c r="N10" s="42"/>
      <c r="O10" s="42" t="s">
        <v>15</v>
      </c>
      <c r="P10" s="43"/>
      <c r="Q10" s="43"/>
      <c r="R10" s="42">
        <v>13541983.960000001</v>
      </c>
      <c r="S10" s="42">
        <v>13541983.960000001</v>
      </c>
      <c r="T10" s="42">
        <v>0</v>
      </c>
      <c r="U10" s="42">
        <v>13541984</v>
      </c>
      <c r="V10" s="44"/>
      <c r="W10" s="44"/>
      <c r="X10" s="44"/>
      <c r="Y10" s="44"/>
      <c r="Z10" s="44"/>
      <c r="AA10" s="44"/>
      <c r="AB10" s="44"/>
    </row>
    <row r="11" spans="1:28" x14ac:dyDescent="0.2">
      <c r="A11" s="42"/>
      <c r="B11" s="42" t="s">
        <v>84</v>
      </c>
      <c r="C11" s="42"/>
      <c r="D11" s="42" t="s">
        <v>96</v>
      </c>
      <c r="E11" s="42" t="s">
        <v>57</v>
      </c>
      <c r="F11" s="42" t="s">
        <v>106</v>
      </c>
      <c r="G11" s="42"/>
      <c r="H11" s="42"/>
      <c r="I11" s="42"/>
      <c r="J11" s="42" t="s">
        <v>68</v>
      </c>
      <c r="K11" s="42" t="s">
        <v>67</v>
      </c>
      <c r="L11" s="42"/>
      <c r="M11" s="42"/>
      <c r="N11" s="42"/>
      <c r="O11" s="42" t="s">
        <v>15</v>
      </c>
      <c r="P11" s="43"/>
      <c r="Q11" s="43"/>
      <c r="R11" s="42">
        <v>6847293.7199999997</v>
      </c>
      <c r="S11" s="42">
        <v>6847293.7199999997</v>
      </c>
      <c r="T11" s="42">
        <v>0</v>
      </c>
      <c r="U11" s="42">
        <v>6847294</v>
      </c>
      <c r="V11" s="44"/>
      <c r="W11" s="44"/>
      <c r="X11" s="44"/>
      <c r="Y11" s="44"/>
      <c r="Z11" s="44"/>
      <c r="AA11" s="44"/>
      <c r="AB11" s="44"/>
    </row>
    <row r="12" spans="1:28" ht="25.5" x14ac:dyDescent="0.2">
      <c r="A12" s="42"/>
      <c r="B12" s="42" t="s">
        <v>85</v>
      </c>
      <c r="C12" s="42"/>
      <c r="D12" s="50" t="s">
        <v>97</v>
      </c>
      <c r="E12" s="42" t="s">
        <v>57</v>
      </c>
      <c r="F12" s="42" t="s">
        <v>106</v>
      </c>
      <c r="G12" s="42"/>
      <c r="H12" s="42"/>
      <c r="I12" s="42"/>
      <c r="J12" s="42" t="s">
        <v>68</v>
      </c>
      <c r="K12" s="42" t="s">
        <v>67</v>
      </c>
      <c r="L12" s="42"/>
      <c r="M12" s="42"/>
      <c r="N12" s="42"/>
      <c r="O12" s="42" t="s">
        <v>15</v>
      </c>
      <c r="P12" s="43"/>
      <c r="Q12" s="43"/>
      <c r="R12" s="42">
        <v>640794</v>
      </c>
      <c r="S12" s="42">
        <v>562100</v>
      </c>
      <c r="T12" s="42">
        <v>78694</v>
      </c>
      <c r="U12" s="42">
        <v>107692.83</v>
      </c>
      <c r="V12" s="44"/>
      <c r="W12" s="44"/>
      <c r="X12" s="44"/>
      <c r="Y12" s="44"/>
      <c r="Z12" s="44"/>
      <c r="AA12" s="44"/>
      <c r="AB12" s="44"/>
    </row>
    <row r="13" spans="1:28" x14ac:dyDescent="0.2">
      <c r="A13" s="42"/>
      <c r="B13" s="42" t="s">
        <v>86</v>
      </c>
      <c r="C13" s="42"/>
      <c r="D13" s="42" t="s">
        <v>98</v>
      </c>
      <c r="E13" s="42" t="s">
        <v>57</v>
      </c>
      <c r="F13" s="42" t="s">
        <v>107</v>
      </c>
      <c r="G13" s="42"/>
      <c r="H13" s="42"/>
      <c r="I13" s="42"/>
      <c r="J13" s="42" t="s">
        <v>68</v>
      </c>
      <c r="K13" s="42" t="s">
        <v>67</v>
      </c>
      <c r="L13" s="42"/>
      <c r="M13" s="42"/>
      <c r="N13" s="42"/>
      <c r="O13" s="42" t="s">
        <v>15</v>
      </c>
      <c r="P13" s="43"/>
      <c r="Q13" s="43"/>
      <c r="R13" s="42">
        <v>826500</v>
      </c>
      <c r="S13" s="42">
        <v>826500</v>
      </c>
      <c r="T13" s="42">
        <v>0</v>
      </c>
      <c r="U13" s="42">
        <v>534797.62</v>
      </c>
      <c r="V13" s="44"/>
      <c r="W13" s="44"/>
      <c r="X13" s="44"/>
      <c r="Y13" s="44"/>
      <c r="Z13" s="44"/>
      <c r="AA13" s="44"/>
      <c r="AB13" s="44"/>
    </row>
    <row r="14" spans="1:28" x14ac:dyDescent="0.2">
      <c r="A14" s="42"/>
      <c r="B14" s="42" t="s">
        <v>87</v>
      </c>
      <c r="C14" s="42"/>
      <c r="D14" s="42" t="s">
        <v>99</v>
      </c>
      <c r="E14" s="42" t="s">
        <v>57</v>
      </c>
      <c r="F14" s="42" t="s">
        <v>107</v>
      </c>
      <c r="G14" s="42"/>
      <c r="H14" s="42"/>
      <c r="I14" s="42"/>
      <c r="J14" s="42" t="s">
        <v>68</v>
      </c>
      <c r="K14" s="42" t="s">
        <v>67</v>
      </c>
      <c r="L14" s="42"/>
      <c r="M14" s="42"/>
      <c r="N14" s="42"/>
      <c r="O14" s="42" t="s">
        <v>15</v>
      </c>
      <c r="P14" s="43"/>
      <c r="Q14" s="43"/>
      <c r="R14" s="42">
        <v>826500</v>
      </c>
      <c r="S14" s="42">
        <v>725000</v>
      </c>
      <c r="T14" s="42">
        <v>101500</v>
      </c>
      <c r="U14" s="42">
        <v>599186.53</v>
      </c>
      <c r="V14" s="44"/>
      <c r="W14" s="44"/>
      <c r="X14" s="44"/>
      <c r="Y14" s="44"/>
      <c r="Z14" s="44"/>
      <c r="AA14" s="44"/>
      <c r="AB14" s="44"/>
    </row>
    <row r="15" spans="1:28" x14ac:dyDescent="0.2">
      <c r="A15" s="42"/>
      <c r="B15" s="42" t="s">
        <v>88</v>
      </c>
      <c r="C15" s="42"/>
      <c r="D15" s="42" t="s">
        <v>100</v>
      </c>
      <c r="E15" s="42" t="s">
        <v>57</v>
      </c>
      <c r="F15" s="42" t="s">
        <v>108</v>
      </c>
      <c r="G15" s="42"/>
      <c r="H15" s="42"/>
      <c r="I15" s="42"/>
      <c r="J15" s="42" t="s">
        <v>68</v>
      </c>
      <c r="K15" s="42" t="s">
        <v>67</v>
      </c>
      <c r="L15" s="42"/>
      <c r="M15" s="42"/>
      <c r="N15" s="42"/>
      <c r="O15" s="42" t="s">
        <v>15</v>
      </c>
      <c r="P15" s="43"/>
      <c r="Q15" s="43"/>
      <c r="R15" s="42">
        <v>2033378</v>
      </c>
      <c r="S15" s="42">
        <v>2033378</v>
      </c>
      <c r="T15" s="42">
        <v>0</v>
      </c>
      <c r="U15" s="42">
        <v>1747149.61</v>
      </c>
      <c r="V15" s="44"/>
      <c r="W15" s="44"/>
      <c r="X15" s="44"/>
      <c r="Y15" s="44"/>
      <c r="Z15" s="44"/>
      <c r="AA15" s="44"/>
      <c r="AB15" s="44"/>
    </row>
    <row r="16" spans="1:28" x14ac:dyDescent="0.2">
      <c r="A16" s="42"/>
      <c r="B16" s="42" t="s">
        <v>89</v>
      </c>
      <c r="C16" s="42"/>
      <c r="D16" s="42" t="s">
        <v>101</v>
      </c>
      <c r="E16" s="42" t="s">
        <v>57</v>
      </c>
      <c r="F16" s="42" t="s">
        <v>108</v>
      </c>
      <c r="G16" s="42"/>
      <c r="H16" s="42"/>
      <c r="I16" s="42"/>
      <c r="J16" s="42" t="s">
        <v>68</v>
      </c>
      <c r="K16" s="42" t="s">
        <v>67</v>
      </c>
      <c r="L16" s="42"/>
      <c r="M16" s="42"/>
      <c r="N16" s="42"/>
      <c r="O16" s="42" t="s">
        <v>15</v>
      </c>
      <c r="P16" s="43"/>
      <c r="Q16" s="43"/>
      <c r="R16" s="42">
        <v>1164712</v>
      </c>
      <c r="S16" s="42">
        <v>1164712</v>
      </c>
      <c r="T16" s="42">
        <v>0</v>
      </c>
      <c r="U16" s="42">
        <v>953674.11</v>
      </c>
      <c r="V16" s="44"/>
      <c r="W16" s="44"/>
      <c r="X16" s="44"/>
      <c r="Y16" s="44"/>
      <c r="Z16" s="44"/>
      <c r="AA16" s="44"/>
      <c r="AB16" s="44"/>
    </row>
    <row r="17" spans="1:28" x14ac:dyDescent="0.2">
      <c r="A17" s="42"/>
      <c r="B17" s="42" t="s">
        <v>90</v>
      </c>
      <c r="C17" s="42"/>
      <c r="D17" s="42" t="s">
        <v>102</v>
      </c>
      <c r="E17" s="42" t="s">
        <v>57</v>
      </c>
      <c r="F17" s="42" t="s">
        <v>108</v>
      </c>
      <c r="G17" s="42"/>
      <c r="H17" s="42"/>
      <c r="I17" s="42"/>
      <c r="J17" s="42" t="s">
        <v>68</v>
      </c>
      <c r="K17" s="42" t="s">
        <v>67</v>
      </c>
      <c r="L17" s="42"/>
      <c r="M17" s="42"/>
      <c r="N17" s="42"/>
      <c r="O17" s="42" t="s">
        <v>15</v>
      </c>
      <c r="P17" s="43"/>
      <c r="Q17" s="43"/>
      <c r="R17" s="42">
        <v>287793</v>
      </c>
      <c r="S17" s="42">
        <v>287793</v>
      </c>
      <c r="T17" s="42">
        <v>0</v>
      </c>
      <c r="U17" s="42">
        <v>190734.82</v>
      </c>
      <c r="V17" s="44"/>
      <c r="W17" s="44"/>
      <c r="X17" s="44"/>
      <c r="Y17" s="44"/>
      <c r="Z17" s="44"/>
      <c r="AA17" s="44"/>
      <c r="AB17" s="44"/>
    </row>
    <row r="18" spans="1:28" x14ac:dyDescent="0.2">
      <c r="A18" s="42"/>
      <c r="B18" s="42" t="s">
        <v>91</v>
      </c>
      <c r="C18" s="42"/>
      <c r="D18" s="42" t="s">
        <v>103</v>
      </c>
      <c r="E18" s="42" t="s">
        <v>57</v>
      </c>
      <c r="F18" s="42" t="s">
        <v>106</v>
      </c>
      <c r="G18" s="42"/>
      <c r="H18" s="42"/>
      <c r="I18" s="42"/>
      <c r="J18" s="42" t="s">
        <v>68</v>
      </c>
      <c r="K18" s="42" t="s">
        <v>67</v>
      </c>
      <c r="L18" s="42"/>
      <c r="M18" s="42"/>
      <c r="N18" s="42"/>
      <c r="O18" s="42" t="s">
        <v>15</v>
      </c>
      <c r="P18" s="43"/>
      <c r="Q18" s="43"/>
      <c r="R18" s="42">
        <v>3874860</v>
      </c>
      <c r="S18" s="42">
        <v>3399000</v>
      </c>
      <c r="T18" s="42">
        <v>475860</v>
      </c>
      <c r="U18" s="42">
        <v>2542774.2999999998</v>
      </c>
      <c r="V18" s="44"/>
      <c r="W18" s="44"/>
      <c r="X18" s="44"/>
      <c r="Y18" s="44"/>
      <c r="Z18" s="44"/>
      <c r="AA18" s="44"/>
      <c r="AB18" s="44"/>
    </row>
    <row r="19" spans="1:28" x14ac:dyDescent="0.2">
      <c r="A19" s="42"/>
      <c r="B19" s="42" t="s">
        <v>92</v>
      </c>
      <c r="C19" s="42"/>
      <c r="D19" s="42" t="s">
        <v>104</v>
      </c>
      <c r="E19" s="42" t="s">
        <v>57</v>
      </c>
      <c r="F19" s="42" t="s">
        <v>108</v>
      </c>
      <c r="G19" s="42"/>
      <c r="H19" s="42"/>
      <c r="I19" s="42"/>
      <c r="J19" s="42" t="s">
        <v>68</v>
      </c>
      <c r="K19" s="42" t="s">
        <v>67</v>
      </c>
      <c r="L19" s="42"/>
      <c r="M19" s="42"/>
      <c r="N19" s="42"/>
      <c r="O19" s="42" t="s">
        <v>15</v>
      </c>
      <c r="P19" s="43"/>
      <c r="Q19" s="43"/>
      <c r="R19" s="42">
        <v>1200135</v>
      </c>
      <c r="S19" s="42">
        <v>1200135</v>
      </c>
      <c r="T19" s="42">
        <v>0</v>
      </c>
      <c r="U19" s="42">
        <v>1200134</v>
      </c>
      <c r="V19" s="44"/>
      <c r="W19" s="44"/>
      <c r="X19" s="44"/>
      <c r="Y19" s="44"/>
      <c r="Z19" s="44"/>
      <c r="AA19" s="44"/>
      <c r="AB19" s="44"/>
    </row>
    <row r="20" spans="1:28" ht="15" x14ac:dyDescent="0.25">
      <c r="A20" s="2">
        <v>1068</v>
      </c>
      <c r="B20" s="2" t="s">
        <v>58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3"/>
      <c r="Q20" s="43"/>
      <c r="R20" s="42"/>
      <c r="S20" s="42"/>
      <c r="T20" s="42"/>
      <c r="U20" s="42"/>
      <c r="V20" s="44"/>
      <c r="W20" s="44"/>
      <c r="X20" s="44"/>
      <c r="Y20" s="44"/>
      <c r="Z20" s="44"/>
      <c r="AA20" s="44"/>
      <c r="AB20" s="44"/>
    </row>
    <row r="21" spans="1:28" x14ac:dyDescent="0.2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3"/>
      <c r="Q21" s="43"/>
      <c r="R21" s="42"/>
      <c r="S21" s="42"/>
      <c r="T21" s="42"/>
      <c r="U21" s="42"/>
      <c r="V21" s="44"/>
      <c r="W21" s="44"/>
      <c r="X21" s="44"/>
      <c r="Y21" s="44"/>
      <c r="Z21" s="44"/>
      <c r="AA21" s="44"/>
      <c r="AB21" s="44"/>
    </row>
    <row r="23" spans="1:28" x14ac:dyDescent="0.2">
      <c r="A23" s="98" t="s">
        <v>21</v>
      </c>
      <c r="B23" s="98"/>
      <c r="C23" s="46"/>
      <c r="D23" s="47"/>
      <c r="E23" s="47"/>
    </row>
    <row r="24" spans="1:28" ht="13.5" thickBot="1" x14ac:dyDescent="0.25">
      <c r="A24" s="96" t="s">
        <v>17</v>
      </c>
      <c r="B24" s="96"/>
      <c r="C24" s="48" t="s">
        <v>111</v>
      </c>
      <c r="D24" s="48"/>
      <c r="E24" s="48"/>
    </row>
    <row r="25" spans="1:28" ht="21" customHeight="1" thickBot="1" x14ac:dyDescent="0.25">
      <c r="A25" s="96" t="s">
        <v>18</v>
      </c>
      <c r="B25" s="96"/>
      <c r="C25" s="48"/>
      <c r="D25" s="48"/>
      <c r="E25" s="48"/>
    </row>
    <row r="26" spans="1:28" ht="13.5" thickBot="1" x14ac:dyDescent="0.25">
      <c r="A26" s="97" t="s">
        <v>19</v>
      </c>
      <c r="B26" s="97"/>
      <c r="C26" s="49" t="s">
        <v>110</v>
      </c>
      <c r="D26" s="49"/>
      <c r="E26" s="49"/>
    </row>
    <row r="27" spans="1:28" ht="13.5" thickBot="1" x14ac:dyDescent="0.25">
      <c r="A27" s="96" t="s">
        <v>20</v>
      </c>
      <c r="B27" s="96"/>
      <c r="C27" s="54" t="s">
        <v>76</v>
      </c>
      <c r="D27" s="49"/>
      <c r="E27" s="49"/>
    </row>
    <row r="29" spans="1:28" x14ac:dyDescent="0.2">
      <c r="A29" s="98" t="s">
        <v>16</v>
      </c>
      <c r="B29" s="98"/>
      <c r="C29" s="98"/>
      <c r="D29" s="98"/>
      <c r="E29" s="98"/>
    </row>
    <row r="30" spans="1:28" ht="13.5" thickBot="1" x14ac:dyDescent="0.25">
      <c r="A30" s="97" t="s">
        <v>17</v>
      </c>
      <c r="B30" s="97"/>
      <c r="C30" s="48" t="s">
        <v>75</v>
      </c>
      <c r="D30" s="48"/>
      <c r="E30" s="48"/>
    </row>
    <row r="31" spans="1:28" ht="19.5" customHeight="1" thickBot="1" x14ac:dyDescent="0.25">
      <c r="A31" s="96" t="s">
        <v>18</v>
      </c>
      <c r="B31" s="96"/>
      <c r="C31" s="48"/>
      <c r="D31" s="48"/>
      <c r="E31" s="48"/>
    </row>
    <row r="32" spans="1:28" ht="13.5" thickBot="1" x14ac:dyDescent="0.25">
      <c r="A32" s="96" t="s">
        <v>19</v>
      </c>
      <c r="B32" s="96"/>
      <c r="C32" s="49" t="s">
        <v>110</v>
      </c>
      <c r="D32" s="49"/>
      <c r="E32" s="49"/>
    </row>
    <row r="33" spans="1:5" ht="13.5" thickBot="1" x14ac:dyDescent="0.25">
      <c r="A33" s="96" t="s">
        <v>20</v>
      </c>
      <c r="B33" s="96"/>
      <c r="C33" s="53" t="s">
        <v>76</v>
      </c>
      <c r="D33" s="48"/>
      <c r="E33" s="48"/>
    </row>
  </sheetData>
  <mergeCells count="39">
    <mergeCell ref="G5:G6"/>
    <mergeCell ref="H5:H6"/>
    <mergeCell ref="I5:I6"/>
    <mergeCell ref="J5:J6"/>
    <mergeCell ref="K5:K6"/>
    <mergeCell ref="B5:B7"/>
    <mergeCell ref="C5:C7"/>
    <mergeCell ref="D5:D6"/>
    <mergeCell ref="E5:E6"/>
    <mergeCell ref="F5:F6"/>
    <mergeCell ref="V5:AB5"/>
    <mergeCell ref="V6:V7"/>
    <mergeCell ref="W6:W7"/>
    <mergeCell ref="X6:X7"/>
    <mergeCell ref="Y6:Y7"/>
    <mergeCell ref="Z6:Z7"/>
    <mergeCell ref="AA6:AA7"/>
    <mergeCell ref="AB6:AB7"/>
    <mergeCell ref="A29:E29"/>
    <mergeCell ref="A30:B30"/>
    <mergeCell ref="A31:B31"/>
    <mergeCell ref="A32:B32"/>
    <mergeCell ref="A33:B33"/>
    <mergeCell ref="U5:U7"/>
    <mergeCell ref="A24:B24"/>
    <mergeCell ref="A25:B25"/>
    <mergeCell ref="A26:B26"/>
    <mergeCell ref="A27:B27"/>
    <mergeCell ref="A23:B23"/>
    <mergeCell ref="S5:S6"/>
    <mergeCell ref="T5:T6"/>
    <mergeCell ref="M5:M7"/>
    <mergeCell ref="N5:N7"/>
    <mergeCell ref="O5:O7"/>
    <mergeCell ref="P5:P6"/>
    <mergeCell ref="Q5:Q6"/>
    <mergeCell ref="R5:R6"/>
    <mergeCell ref="L5:L6"/>
    <mergeCell ref="A5:A6"/>
  </mergeCells>
  <pageMargins left="0.51181102362204722" right="0.47244094488188981" top="0.74803149606299213" bottom="0.74803149606299213" header="0.35433070866141736" footer="0.31496062992125984"/>
  <pageSetup paperSize="9" scale="39" orientation="landscape" r:id="rId1"/>
  <colBreaks count="1" manualBreakCount="1">
    <brk id="17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Project details</vt:lpstr>
      <vt:lpstr>Completed</vt:lpstr>
      <vt:lpstr>Completed!Print_Area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LesegoM</dc:creator>
  <cp:lastModifiedBy>Tharine</cp:lastModifiedBy>
  <cp:lastPrinted>2014-12-04T09:28:39Z</cp:lastPrinted>
  <dcterms:created xsi:type="dcterms:W3CDTF">2013-04-05T12:13:10Z</dcterms:created>
  <dcterms:modified xsi:type="dcterms:W3CDTF">2014-12-04T09:28:45Z</dcterms:modified>
</cp:coreProperties>
</file>